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3" i="1" l="1"/>
  <c r="H33" i="1"/>
  <c r="I33" i="1"/>
  <c r="J33" i="1"/>
  <c r="K33" i="1"/>
  <c r="L33" i="1"/>
  <c r="F33" i="1"/>
  <c r="F22" i="1"/>
  <c r="F17" i="1"/>
  <c r="F25" i="1"/>
  <c r="F26" i="1"/>
  <c r="F14" i="1"/>
  <c r="F31" i="1"/>
  <c r="F30" i="1"/>
  <c r="F18" i="1"/>
  <c r="F15" i="1"/>
  <c r="F19" i="1"/>
  <c r="F23" i="1"/>
  <c r="F24" i="1"/>
  <c r="F27" i="1"/>
  <c r="F16" i="1"/>
  <c r="F20" i="1"/>
  <c r="F32" i="1"/>
  <c r="F28" i="1"/>
  <c r="F29" i="1"/>
  <c r="F21" i="1"/>
  <c r="F13" i="1"/>
  <c r="K13" i="1" l="1"/>
  <c r="J13" i="1"/>
  <c r="I13" i="1"/>
  <c r="K21" i="1"/>
  <c r="J21" i="1"/>
  <c r="I21" i="1"/>
  <c r="K29" i="1"/>
  <c r="J29" i="1"/>
  <c r="I29" i="1"/>
  <c r="K28" i="1"/>
  <c r="J28" i="1"/>
  <c r="I28" i="1"/>
  <c r="K32" i="1"/>
  <c r="J32" i="1"/>
  <c r="I32" i="1"/>
  <c r="K20" i="1"/>
  <c r="J20" i="1"/>
  <c r="I20" i="1"/>
  <c r="K16" i="1"/>
  <c r="J16" i="1"/>
  <c r="I16" i="1"/>
  <c r="K27" i="1"/>
  <c r="J27" i="1"/>
  <c r="I27" i="1"/>
  <c r="K24" i="1"/>
  <c r="J24" i="1"/>
  <c r="I24" i="1"/>
  <c r="K23" i="1"/>
  <c r="J23" i="1"/>
  <c r="I23" i="1"/>
  <c r="K19" i="1"/>
  <c r="J19" i="1"/>
  <c r="I19" i="1"/>
  <c r="K15" i="1"/>
  <c r="J15" i="1"/>
  <c r="I15" i="1"/>
  <c r="K18" i="1"/>
  <c r="J18" i="1"/>
  <c r="I18" i="1"/>
  <c r="K30" i="1"/>
  <c r="J30" i="1"/>
  <c r="I30" i="1"/>
  <c r="K31" i="1"/>
  <c r="J31" i="1"/>
  <c r="I31" i="1"/>
  <c r="K14" i="1"/>
  <c r="J14" i="1"/>
  <c r="I14" i="1"/>
  <c r="H14" i="1"/>
  <c r="K26" i="1"/>
  <c r="J26" i="1"/>
  <c r="I26" i="1"/>
  <c r="H26" i="1"/>
  <c r="K25" i="1"/>
  <c r="J25" i="1"/>
  <c r="I25" i="1"/>
  <c r="H25" i="1"/>
  <c r="K17" i="1"/>
  <c r="J17" i="1"/>
  <c r="I17" i="1"/>
  <c r="H17" i="1"/>
  <c r="K22" i="1"/>
  <c r="J22" i="1"/>
  <c r="I22" i="1"/>
  <c r="H22" i="1"/>
  <c r="G13" i="1"/>
  <c r="L13" i="1" s="1"/>
  <c r="G21" i="1"/>
  <c r="L21" i="1" s="1"/>
  <c r="G29" i="1"/>
  <c r="L29" i="1" s="1"/>
  <c r="G28" i="1"/>
  <c r="L28" i="1" s="1"/>
  <c r="G32" i="1"/>
  <c r="L32" i="1" s="1"/>
  <c r="G20" i="1"/>
  <c r="L20" i="1" s="1"/>
  <c r="G16" i="1"/>
  <c r="L16" i="1" s="1"/>
  <c r="G27" i="1"/>
  <c r="L27" i="1" s="1"/>
  <c r="G24" i="1"/>
  <c r="L24" i="1" s="1"/>
  <c r="G23" i="1"/>
  <c r="L23" i="1" s="1"/>
  <c r="G19" i="1"/>
  <c r="L19" i="1" s="1"/>
  <c r="G15" i="1"/>
  <c r="L15" i="1" s="1"/>
  <c r="G18" i="1"/>
  <c r="L18" i="1" s="1"/>
  <c r="G30" i="1"/>
  <c r="L30" i="1" s="1"/>
  <c r="G31" i="1"/>
  <c r="L31" i="1" s="1"/>
  <c r="G14" i="1"/>
  <c r="L14" i="1" s="1"/>
  <c r="G26" i="1"/>
  <c r="L26" i="1" s="1"/>
  <c r="G25" i="1"/>
  <c r="L25" i="1" s="1"/>
  <c r="G17" i="1"/>
  <c r="L17" i="1" s="1"/>
  <c r="G22" i="1"/>
  <c r="L22" i="1" s="1"/>
  <c r="H13" i="1"/>
  <c r="H21" i="1"/>
  <c r="H29" i="1"/>
  <c r="H28" i="1"/>
  <c r="H32" i="1"/>
  <c r="H20" i="1"/>
  <c r="H16" i="1"/>
  <c r="H27" i="1"/>
  <c r="H24" i="1"/>
  <c r="H23" i="1"/>
  <c r="H19" i="1"/>
  <c r="H15" i="1"/>
  <c r="H18" i="1"/>
  <c r="H30" i="1"/>
  <c r="H31" i="1"/>
</calcChain>
</file>

<file path=xl/sharedStrings.xml><?xml version="1.0" encoding="utf-8"?>
<sst xmlns="http://schemas.openxmlformats.org/spreadsheetml/2006/main" count="74" uniqueCount="69">
  <si>
    <t>Activity 12 Matthew Johnson</t>
  </si>
  <si>
    <t>TEEN U.S.A.</t>
  </si>
  <si>
    <t>1 Boardwalk</t>
  </si>
  <si>
    <t>Atlantic City, NJ 08400</t>
  </si>
  <si>
    <t>HOURLY WORKER'S PAYROLL REGISTER</t>
  </si>
  <si>
    <t>Pay date: Friday, February 25, 2011</t>
  </si>
  <si>
    <t>EMPLOYESS</t>
  </si>
  <si>
    <t>LAST</t>
  </si>
  <si>
    <t>FIRST</t>
  </si>
  <si>
    <t>HOURS</t>
  </si>
  <si>
    <t>HOURLY</t>
  </si>
  <si>
    <t>GROSS</t>
  </si>
  <si>
    <t>FEDERAL</t>
  </si>
  <si>
    <t>SOCIAL</t>
  </si>
  <si>
    <t>MEDICARE</t>
  </si>
  <si>
    <t>STATE</t>
  </si>
  <si>
    <t>TAX</t>
  </si>
  <si>
    <t>SEC. TAX</t>
  </si>
  <si>
    <t>PAY</t>
  </si>
  <si>
    <t>RATE</t>
  </si>
  <si>
    <t>WORKED</t>
  </si>
  <si>
    <t>NAME</t>
  </si>
  <si>
    <t>NUMBER</t>
  </si>
  <si>
    <t>PENSION</t>
  </si>
  <si>
    <t>NET</t>
  </si>
  <si>
    <t>Andres</t>
  </si>
  <si>
    <t>Bruzzi</t>
  </si>
  <si>
    <t>Buckley</t>
  </si>
  <si>
    <t>Bukowski</t>
  </si>
  <si>
    <t>Cage</t>
  </si>
  <si>
    <t>Corey</t>
  </si>
  <si>
    <t>Falkoner</t>
  </si>
  <si>
    <t>Fannin</t>
  </si>
  <si>
    <t>Hedley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</si>
  <si>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</si>
  <si>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</si>
  <si>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</si>
  <si>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</si>
  <si>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</si>
  <si>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</si>
  <si>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</si>
  <si>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</si>
  <si>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</si>
  <si>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</si>
  <si>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</si>
  <si>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</si>
  <si>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</si>
  <si>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</si>
  <si>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</si>
  <si>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Latoyia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</si>
  <si>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</si>
  <si>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</si>
  <si>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</si>
  <si>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</si>
  <si>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</si>
  <si>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</si>
  <si>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</si>
  <si>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</si>
  <si>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</si>
  <si>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</si>
  <si>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</si>
  <si>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</si>
  <si>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</si>
  <si>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</si>
  <si>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1. Sandra Andres</t>
  </si>
  <si>
    <t>2. Steven Schofield</t>
  </si>
  <si>
    <t>3. $7,326.00</t>
  </si>
  <si>
    <t>4. $5,153.84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</si>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</sst>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1" xfId="0" applyBorder="1"/>
    <xf numFmtId="0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0" fontId="1" fillId="0" borderId="1" xfId="0" applyNumberFormat="1" applyFont="1" applyBorder="1"/>
    <xf numFmtId="164" fontId="1" fillId="0" borderId="1" xfId="0" applyNumberFormat="1" applyFont="1" applyBorder="1"/>
    <xf numFmtId="0" fontId="1" fillId="0" borderId="0" xfId="0" applyFont="1"/>
    <xf numFmtId="164" fontId="1" fillId="2" borderId="1" xfId="0" applyNumberFormat="1" applyFont="1" applyFill="1" applyBorder="1"/>
    <xf numFmtId="164" fontId="0" fillId="2" borderId="1" xfId="0" applyNumberFormat="1" applyFill="1" applyBorder="1"/>
    <xf numFmtId="164" fontId="1" fillId="3" borderId="1" xfId="0" applyNumberFormat="1" applyFont="1" applyFill="1" applyBorder="1"/>
    <xf numFmtId="164" fontId="0" fillId="3" borderId="1" xfId="0" applyNumberFormat="1" applyFill="1" applyBorder="1"/>
    <xf numFmtId="0" fontId="0" fillId="4" borderId="0" xfId="0" applyFill="1"/>
    <xf numFmtId="0" fontId="0" fillId="4" borderId="0" xfId="0" applyNumberFormat="1" applyFill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D3" sqref="D3"/>
    </sheetView>
  </sheetViews>
  <sheetFormatPr defaultRowHeight="15" x14ac:dyDescent="0.25"/>
  <cols>
    <col min="1" max="1" width="12" bestFit="1" customWidth="1"/>
    <col min="4" max="4" width="9.140625" style="2"/>
    <col min="5" max="12" width="9.140625" style="1"/>
  </cols>
  <sheetData>
    <row r="1" spans="1:12" x14ac:dyDescent="0.25">
      <c r="A1" t="s">
        <v>0</v>
      </c>
    </row>
    <row r="2" spans="1:12" x14ac:dyDescent="0.25">
      <c r="A2" s="9" t="s">
        <v>1</v>
      </c>
    </row>
    <row r="3" spans="1:12" x14ac:dyDescent="0.25">
      <c r="A3" s="9" t="s">
        <v>2</v>
      </c>
    </row>
    <row r="4" spans="1:12" x14ac:dyDescent="0.25">
      <c r="A4" s="9" t="s">
        <v>3</v>
      </c>
    </row>
    <row r="5" spans="1:12" x14ac:dyDescent="0.25">
      <c r="A5" s="9"/>
    </row>
    <row r="6" spans="1:12" x14ac:dyDescent="0.25">
      <c r="A6" s="9"/>
    </row>
    <row r="7" spans="1:12" x14ac:dyDescent="0.25">
      <c r="A7" s="9" t="s">
        <v>4</v>
      </c>
    </row>
    <row r="8" spans="1:12" x14ac:dyDescent="0.25">
      <c r="A8" s="9" t="s">
        <v>5</v>
      </c>
    </row>
    <row r="10" spans="1:12" x14ac:dyDescent="0.25">
      <c r="A10" s="6" t="s">
        <v>6</v>
      </c>
      <c r="B10" s="6" t="s">
        <v>7</v>
      </c>
      <c r="C10" s="6" t="s">
        <v>8</v>
      </c>
      <c r="D10" s="7" t="s">
        <v>9</v>
      </c>
      <c r="E10" s="8" t="s">
        <v>10</v>
      </c>
      <c r="F10" s="10" t="s">
        <v>11</v>
      </c>
      <c r="G10" s="8" t="s">
        <v>12</v>
      </c>
      <c r="H10" s="8" t="s">
        <v>13</v>
      </c>
      <c r="I10" s="8" t="s">
        <v>14</v>
      </c>
      <c r="J10" s="8" t="s">
        <v>15</v>
      </c>
      <c r="K10" s="8"/>
      <c r="L10" s="12" t="s">
        <v>24</v>
      </c>
    </row>
    <row r="11" spans="1:12" x14ac:dyDescent="0.25">
      <c r="A11" s="6" t="s">
        <v>22</v>
      </c>
      <c r="B11" s="6" t="s">
        <v>21</v>
      </c>
      <c r="C11" s="6" t="s">
        <v>21</v>
      </c>
      <c r="D11" s="7" t="s">
        <v>20</v>
      </c>
      <c r="E11" s="8" t="s">
        <v>19</v>
      </c>
      <c r="F11" s="10" t="s">
        <v>18</v>
      </c>
      <c r="G11" s="8" t="s">
        <v>16</v>
      </c>
      <c r="H11" s="8" t="s">
        <v>17</v>
      </c>
      <c r="I11" s="8" t="s">
        <v>16</v>
      </c>
      <c r="J11" s="8" t="s">
        <v>16</v>
      </c>
      <c r="K11" s="8" t="s">
        <v>23</v>
      </c>
      <c r="L11" s="12" t="s">
        <v>18</v>
      </c>
    </row>
    <row r="12" spans="1:12" x14ac:dyDescent="0.25">
      <c r="A12" s="3"/>
      <c r="B12" s="3"/>
      <c r="C12" s="3"/>
      <c r="D12" s="4"/>
      <c r="E12" s="5"/>
      <c r="F12" s="11"/>
      <c r="G12" s="5"/>
      <c r="H12" s="5"/>
      <c r="I12" s="5"/>
      <c r="J12" s="5"/>
      <c r="K12" s="5"/>
      <c r="L12" s="13"/>
    </row>
    <row r="13" spans="1:12" x14ac:dyDescent="0.25">
      <c r="A13" s="3">
        <v>457894</v>
      </c>
      <c r="B13" s="3" t="s">
        <v>25</v>
      </c>
      <c r="C13" s="3" t="s">
        <v>45</v>
      </c>
      <c r="D13" s="4">
        <v>32</v>
      </c>
      <c r="E13" s="5">
        <v>13.5</v>
      </c>
      <c r="F13" s="11">
        <f>(D13*E13)</f>
        <v>432</v>
      </c>
      <c r="G13" s="5">
        <f>(F13*15%)</f>
        <v>64.8</v>
      </c>
      <c r="H13" s="5">
        <f>(F13*6.2%)</f>
        <v>26.783999999999999</v>
      </c>
      <c r="I13" s="5">
        <f>(F13*1.45%)</f>
        <v>6.2639999999999993</v>
      </c>
      <c r="J13" s="5">
        <f>(F13*4%)</f>
        <v>17.28</v>
      </c>
      <c r="K13" s="5">
        <f>(F13*3%)</f>
        <v>12.959999999999999</v>
      </c>
      <c r="L13" s="13">
        <f>(F13-(G13+H13+I13+J13+K13))</f>
        <v>303.91200000000003</v>
      </c>
    </row>
    <row r="14" spans="1:12" x14ac:dyDescent="0.25">
      <c r="A14" s="3">
        <v>219632</v>
      </c>
      <c r="B14" s="3" t="s">
        <v>30</v>
      </c>
      <c r="C14" s="3" t="s">
        <v>50</v>
      </c>
      <c r="D14" s="4">
        <v>40</v>
      </c>
      <c r="E14" s="5">
        <v>12.5</v>
      </c>
      <c r="F14" s="11">
        <f>(D14*E14)</f>
        <v>500</v>
      </c>
      <c r="G14" s="5">
        <f>(F14*15%)</f>
        <v>75</v>
      </c>
      <c r="H14" s="5">
        <f>(F14*6.2%)</f>
        <v>31</v>
      </c>
      <c r="I14" s="5">
        <f>(F14*1.45%)</f>
        <v>7.2499999999999991</v>
      </c>
      <c r="J14" s="5">
        <f>(F14*4%)</f>
        <v>20</v>
      </c>
      <c r="K14" s="5">
        <f>(F14*3%)</f>
        <v>15</v>
      </c>
      <c r="L14" s="13">
        <f>(F14-(G14+H14+I14+J14+K14))</f>
        <v>351.75</v>
      </c>
    </row>
    <row r="15" spans="1:12" x14ac:dyDescent="0.25">
      <c r="A15" s="3">
        <v>112554</v>
      </c>
      <c r="B15" s="3" t="s">
        <v>34</v>
      </c>
      <c r="C15" s="3" t="s">
        <v>54</v>
      </c>
      <c r="D15" s="4">
        <v>37</v>
      </c>
      <c r="E15" s="5">
        <v>12.5</v>
      </c>
      <c r="F15" s="11">
        <f>(D15*E15)</f>
        <v>462.5</v>
      </c>
      <c r="G15" s="5">
        <f>(F15*15%)</f>
        <v>69.375</v>
      </c>
      <c r="H15" s="5">
        <f>(F15*6.2%)</f>
        <v>28.675000000000001</v>
      </c>
      <c r="I15" s="5">
        <f>(F15*1.45%)</f>
        <v>6.7062499999999998</v>
      </c>
      <c r="J15" s="5">
        <f>(F15*4%)</f>
        <v>18.5</v>
      </c>
      <c r="K15" s="5">
        <f>(F15*3%)</f>
        <v>13.875</v>
      </c>
      <c r="L15" s="13">
        <f>(F15-(G15+H15+I15+J15+K15))</f>
        <v>325.36874999999998</v>
      </c>
    </row>
    <row r="16" spans="1:12" x14ac:dyDescent="0.25">
      <c r="A16" s="3">
        <v>697777</v>
      </c>
      <c r="B16" s="3" t="s">
        <v>39</v>
      </c>
      <c r="C16" s="3" t="s">
        <v>59</v>
      </c>
      <c r="D16" s="4">
        <v>27</v>
      </c>
      <c r="E16" s="5">
        <v>12.5</v>
      </c>
      <c r="F16" s="11">
        <f>(D16*E16)</f>
        <v>337.5</v>
      </c>
      <c r="G16" s="5">
        <f>(F16*15%)</f>
        <v>50.625</v>
      </c>
      <c r="H16" s="5">
        <f>(F16*6.2%)</f>
        <v>20.925000000000001</v>
      </c>
      <c r="I16" s="5">
        <f>(F16*1.45%)</f>
        <v>4.8937499999999998</v>
      </c>
      <c r="J16" s="5">
        <f>(F16*4%)</f>
        <v>13.5</v>
      </c>
      <c r="K16" s="5">
        <f>(F16*3%)</f>
        <v>10.125</v>
      </c>
      <c r="L16" s="13">
        <f>(F16-(G16+H16+I16+J16+K16))</f>
        <v>237.43125000000001</v>
      </c>
    </row>
    <row r="17" spans="1:12" x14ac:dyDescent="0.25">
      <c r="A17" s="3">
        <v>687444</v>
      </c>
      <c r="B17" s="3" t="s">
        <v>27</v>
      </c>
      <c r="C17" s="3" t="s">
        <v>47</v>
      </c>
      <c r="D17" s="4">
        <v>36</v>
      </c>
      <c r="E17" s="5">
        <v>12</v>
      </c>
      <c r="F17" s="11">
        <f>(D17*E17)</f>
        <v>432</v>
      </c>
      <c r="G17" s="5">
        <f>(F17*15%)</f>
        <v>64.8</v>
      </c>
      <c r="H17" s="5">
        <f>(F17*6.2%)</f>
        <v>26.783999999999999</v>
      </c>
      <c r="I17" s="5">
        <f>(F17*1.45%)</f>
        <v>6.2639999999999993</v>
      </c>
      <c r="J17" s="5">
        <f>(F17*4%)</f>
        <v>17.28</v>
      </c>
      <c r="K17" s="5">
        <f>(F17*3%)</f>
        <v>12.959999999999999</v>
      </c>
      <c r="L17" s="13">
        <f>(F17-(G17+H17+I17+J17+K17))</f>
        <v>303.91200000000003</v>
      </c>
    </row>
    <row r="18" spans="1:12" x14ac:dyDescent="0.25">
      <c r="A18" s="3">
        <v>548993</v>
      </c>
      <c r="B18" s="3" t="s">
        <v>33</v>
      </c>
      <c r="C18" s="3" t="s">
        <v>53</v>
      </c>
      <c r="D18" s="4">
        <v>30</v>
      </c>
      <c r="E18" s="5">
        <v>12</v>
      </c>
      <c r="F18" s="11">
        <f>(D18*E18)</f>
        <v>360</v>
      </c>
      <c r="G18" s="5">
        <f>(F18*15%)</f>
        <v>54</v>
      </c>
      <c r="H18" s="5">
        <f>(F18*6.2%)</f>
        <v>22.32</v>
      </c>
      <c r="I18" s="5">
        <f>(F18*1.45%)</f>
        <v>5.22</v>
      </c>
      <c r="J18" s="5">
        <f>(F18*4%)</f>
        <v>14.4</v>
      </c>
      <c r="K18" s="5">
        <f>(F18*3%)</f>
        <v>10.799999999999999</v>
      </c>
      <c r="L18" s="13">
        <f>(F18-(G18+H18+I18+J18+K18))</f>
        <v>253.26</v>
      </c>
    </row>
    <row r="19" spans="1:12" x14ac:dyDescent="0.25">
      <c r="A19" s="3">
        <v>114589</v>
      </c>
      <c r="B19" s="3" t="s">
        <v>35</v>
      </c>
      <c r="C19" s="3" t="s">
        <v>55</v>
      </c>
      <c r="D19" s="4">
        <v>36</v>
      </c>
      <c r="E19" s="5">
        <v>12</v>
      </c>
      <c r="F19" s="11">
        <f>(D19*E19)</f>
        <v>432</v>
      </c>
      <c r="G19" s="5">
        <f>(F19*15%)</f>
        <v>64.8</v>
      </c>
      <c r="H19" s="5">
        <f>(F19*6.2%)</f>
        <v>26.783999999999999</v>
      </c>
      <c r="I19" s="5">
        <f>(F19*1.45%)</f>
        <v>6.2639999999999993</v>
      </c>
      <c r="J19" s="5">
        <f>(F19*4%)</f>
        <v>17.28</v>
      </c>
      <c r="K19" s="5">
        <f>(F19*3%)</f>
        <v>12.959999999999999</v>
      </c>
      <c r="L19" s="13">
        <f>(F19-(G19+H19+I19+J19+K19))</f>
        <v>303.91200000000003</v>
      </c>
    </row>
    <row r="20" spans="1:12" x14ac:dyDescent="0.25">
      <c r="A20" s="3">
        <v>468231</v>
      </c>
      <c r="B20" s="3" t="s">
        <v>40</v>
      </c>
      <c r="C20" s="3" t="s">
        <v>56</v>
      </c>
      <c r="D20" s="4">
        <v>30</v>
      </c>
      <c r="E20" s="5">
        <v>12</v>
      </c>
      <c r="F20" s="11">
        <f>(D20*E20)</f>
        <v>360</v>
      </c>
      <c r="G20" s="5">
        <f>(F20*15%)</f>
        <v>54</v>
      </c>
      <c r="H20" s="5">
        <f>(F20*6.2%)</f>
        <v>22.32</v>
      </c>
      <c r="I20" s="5">
        <f>(F20*1.45%)</f>
        <v>5.22</v>
      </c>
      <c r="J20" s="5">
        <f>(F20*4%)</f>
        <v>14.4</v>
      </c>
      <c r="K20" s="5">
        <f>(F20*3%)</f>
        <v>10.799999999999999</v>
      </c>
      <c r="L20" s="13">
        <f>(F20-(G20+H20+I20+J20+K20))</f>
        <v>253.26</v>
      </c>
    </row>
    <row r="21" spans="1:12" x14ac:dyDescent="0.25">
      <c r="A21" s="3">
        <v>487895</v>
      </c>
      <c r="B21" s="3" t="s">
        <v>44</v>
      </c>
      <c r="C21" s="3" t="s">
        <v>63</v>
      </c>
      <c r="D21" s="4">
        <v>28</v>
      </c>
      <c r="E21" s="5">
        <v>12</v>
      </c>
      <c r="F21" s="11">
        <f>(D21*E21)</f>
        <v>336</v>
      </c>
      <c r="G21" s="5">
        <f>(F21*15%)</f>
        <v>50.4</v>
      </c>
      <c r="H21" s="5">
        <f>(F21*6.2%)</f>
        <v>20.832000000000001</v>
      </c>
      <c r="I21" s="5">
        <f>(F21*1.45%)</f>
        <v>4.8719999999999999</v>
      </c>
      <c r="J21" s="5">
        <f>(F21*4%)</f>
        <v>13.44</v>
      </c>
      <c r="K21" s="5">
        <f>(F21*3%)</f>
        <v>10.08</v>
      </c>
      <c r="L21" s="13">
        <f>(F21-(G21+H21+I21+J21+K21))</f>
        <v>236.376</v>
      </c>
    </row>
    <row r="22" spans="1:12" x14ac:dyDescent="0.25">
      <c r="A22" s="3">
        <v>488522</v>
      </c>
      <c r="B22" s="3" t="s">
        <v>26</v>
      </c>
      <c r="C22" s="3" t="s">
        <v>46</v>
      </c>
      <c r="D22" s="4">
        <v>25</v>
      </c>
      <c r="E22" s="5">
        <v>11.5</v>
      </c>
      <c r="F22" s="11">
        <f>(D22*E22)</f>
        <v>287.5</v>
      </c>
      <c r="G22" s="5">
        <f>(F22*15%)</f>
        <v>43.125</v>
      </c>
      <c r="H22" s="5">
        <f>(F22*6.2%)</f>
        <v>17.824999999999999</v>
      </c>
      <c r="I22" s="5">
        <f>(F22*1.45%)</f>
        <v>4.1687499999999993</v>
      </c>
      <c r="J22" s="5">
        <f>(F22*4%)</f>
        <v>11.5</v>
      </c>
      <c r="K22" s="5">
        <f>(F22*3%)</f>
        <v>8.625</v>
      </c>
      <c r="L22" s="13">
        <f>(F22-(G22+H22+I22+J22+K22))</f>
        <v>202.25624999999999</v>
      </c>
    </row>
    <row r="23" spans="1:12" x14ac:dyDescent="0.25">
      <c r="A23" s="3">
        <v>556698</v>
      </c>
      <c r="B23" s="3" t="s">
        <v>36</v>
      </c>
      <c r="C23" s="3" t="s">
        <v>56</v>
      </c>
      <c r="D23" s="4">
        <v>34</v>
      </c>
      <c r="E23" s="5">
        <v>11.5</v>
      </c>
      <c r="F23" s="11">
        <f>(D23*E23)</f>
        <v>391</v>
      </c>
      <c r="G23" s="5">
        <f>(F23*15%)</f>
        <v>58.65</v>
      </c>
      <c r="H23" s="5">
        <f>(F23*6.2%)</f>
        <v>24.242000000000001</v>
      </c>
      <c r="I23" s="5">
        <f>(F23*1.45%)</f>
        <v>5.6694999999999993</v>
      </c>
      <c r="J23" s="5">
        <f>(F23*4%)</f>
        <v>15.64</v>
      </c>
      <c r="K23" s="5">
        <f>(F23*3%)</f>
        <v>11.73</v>
      </c>
      <c r="L23" s="13">
        <f>(F23-(G23+H23+I23+J23+K23))</f>
        <v>275.06849999999997</v>
      </c>
    </row>
    <row r="24" spans="1:12" x14ac:dyDescent="0.25">
      <c r="A24" s="3">
        <v>254687</v>
      </c>
      <c r="B24" s="3" t="s">
        <v>37</v>
      </c>
      <c r="C24" s="3" t="s">
        <v>57</v>
      </c>
      <c r="D24" s="4">
        <v>31</v>
      </c>
      <c r="E24" s="5">
        <v>11.5</v>
      </c>
      <c r="F24" s="11">
        <f>(D24*E24)</f>
        <v>356.5</v>
      </c>
      <c r="G24" s="5">
        <f>(F24*15%)</f>
        <v>53.475000000000001</v>
      </c>
      <c r="H24" s="5">
        <f>(F24*6.2%)</f>
        <v>22.103000000000002</v>
      </c>
      <c r="I24" s="5">
        <f>(F24*1.45%)</f>
        <v>5.1692499999999999</v>
      </c>
      <c r="J24" s="5">
        <f>(F24*4%)</f>
        <v>14.26</v>
      </c>
      <c r="K24" s="5">
        <f>(F24*3%)</f>
        <v>10.695</v>
      </c>
      <c r="L24" s="13">
        <f>(F24-(G24+H24+I24+J24+K24))</f>
        <v>250.79774999999998</v>
      </c>
    </row>
    <row r="25" spans="1:12" x14ac:dyDescent="0.25">
      <c r="A25" s="3">
        <v>647895</v>
      </c>
      <c r="B25" s="3" t="s">
        <v>28</v>
      </c>
      <c r="C25" s="3" t="s">
        <v>48</v>
      </c>
      <c r="D25" s="4">
        <v>39</v>
      </c>
      <c r="E25" s="5">
        <v>11.25</v>
      </c>
      <c r="F25" s="11">
        <f>(D25*E25)</f>
        <v>438.75</v>
      </c>
      <c r="G25" s="5">
        <f>(F25*15%)</f>
        <v>65.8125</v>
      </c>
      <c r="H25" s="5">
        <f>(F25*6.2%)</f>
        <v>27.202500000000001</v>
      </c>
      <c r="I25" s="5">
        <f>(F25*1.45%)</f>
        <v>6.3618749999999995</v>
      </c>
      <c r="J25" s="5">
        <f>(F25*4%)</f>
        <v>17.55</v>
      </c>
      <c r="K25" s="5">
        <f>(F25*3%)</f>
        <v>13.1625</v>
      </c>
      <c r="L25" s="13">
        <f>(F25-(G25+H25+I25+J25+K25))</f>
        <v>308.66062499999998</v>
      </c>
    </row>
    <row r="26" spans="1:12" x14ac:dyDescent="0.25">
      <c r="A26" s="3">
        <v>336654</v>
      </c>
      <c r="B26" s="3" t="s">
        <v>29</v>
      </c>
      <c r="C26" s="3" t="s">
        <v>49</v>
      </c>
      <c r="D26" s="4">
        <v>32</v>
      </c>
      <c r="E26" s="5">
        <v>11.25</v>
      </c>
      <c r="F26" s="11">
        <f>(D26*E26)</f>
        <v>360</v>
      </c>
      <c r="G26" s="5">
        <f>(F26*15%)</f>
        <v>54</v>
      </c>
      <c r="H26" s="5">
        <f>(F26*6.2%)</f>
        <v>22.32</v>
      </c>
      <c r="I26" s="5">
        <f>(F26*1.45%)</f>
        <v>5.22</v>
      </c>
      <c r="J26" s="5">
        <f>(F26*4%)</f>
        <v>14.4</v>
      </c>
      <c r="K26" s="5">
        <f>(F26*3%)</f>
        <v>10.799999999999999</v>
      </c>
      <c r="L26" s="13">
        <f>(F26-(G26+H26+I26+J26+K26))</f>
        <v>253.26</v>
      </c>
    </row>
    <row r="27" spans="1:12" x14ac:dyDescent="0.25">
      <c r="A27" s="3">
        <v>226985</v>
      </c>
      <c r="B27" s="3" t="s">
        <v>38</v>
      </c>
      <c r="C27" s="3" t="s">
        <v>58</v>
      </c>
      <c r="D27" s="4">
        <v>33</v>
      </c>
      <c r="E27" s="5">
        <v>11.25</v>
      </c>
      <c r="F27" s="11">
        <f>(D27*E27)</f>
        <v>371.25</v>
      </c>
      <c r="G27" s="5">
        <f>(F27*15%)</f>
        <v>55.6875</v>
      </c>
      <c r="H27" s="5">
        <f>(F27*6.2%)</f>
        <v>23.017499999999998</v>
      </c>
      <c r="I27" s="5">
        <f>(F27*1.45%)</f>
        <v>5.3831249999999997</v>
      </c>
      <c r="J27" s="5">
        <f>(F27*4%)</f>
        <v>14.85</v>
      </c>
      <c r="K27" s="5">
        <f>(F27*3%)</f>
        <v>11.137499999999999</v>
      </c>
      <c r="L27" s="13">
        <f>(F27-(G27+H27+I27+J27+K27))</f>
        <v>261.174375</v>
      </c>
    </row>
    <row r="28" spans="1:12" x14ac:dyDescent="0.25">
      <c r="A28" s="3">
        <v>548855</v>
      </c>
      <c r="B28" s="3" t="s">
        <v>42</v>
      </c>
      <c r="C28" s="3" t="s">
        <v>61</v>
      </c>
      <c r="D28" s="4">
        <v>25</v>
      </c>
      <c r="E28" s="5">
        <v>10.75</v>
      </c>
      <c r="F28" s="11">
        <f>(D28*E28)</f>
        <v>268.75</v>
      </c>
      <c r="G28" s="5">
        <f>(F28*15%)</f>
        <v>40.3125</v>
      </c>
      <c r="H28" s="5">
        <f>(F28*6.2%)</f>
        <v>16.662500000000001</v>
      </c>
      <c r="I28" s="5">
        <f>(F28*1.45%)</f>
        <v>3.8968749999999996</v>
      </c>
      <c r="J28" s="5">
        <f>(F28*4%)</f>
        <v>10.75</v>
      </c>
      <c r="K28" s="5">
        <f>(F28*3%)</f>
        <v>8.0625</v>
      </c>
      <c r="L28" s="13">
        <f>(F28-(G28+H28+I28+J28+K28))</f>
        <v>189.06562500000001</v>
      </c>
    </row>
    <row r="29" spans="1:12" x14ac:dyDescent="0.25">
      <c r="A29" s="3">
        <v>145874</v>
      </c>
      <c r="B29" s="3" t="s">
        <v>43</v>
      </c>
      <c r="C29" s="3" t="s">
        <v>62</v>
      </c>
      <c r="D29" s="4">
        <v>23</v>
      </c>
      <c r="E29" s="5">
        <v>10.5</v>
      </c>
      <c r="F29" s="11">
        <f>(D29*E29)</f>
        <v>241.5</v>
      </c>
      <c r="G29" s="5">
        <f>(F29*15%)</f>
        <v>36.225000000000001</v>
      </c>
      <c r="H29" s="5">
        <f>(F29*6.2%)</f>
        <v>14.973000000000001</v>
      </c>
      <c r="I29" s="5">
        <f>(F29*1.45%)</f>
        <v>3.5017499999999999</v>
      </c>
      <c r="J29" s="5">
        <f>(F29*4%)</f>
        <v>9.66</v>
      </c>
      <c r="K29" s="5">
        <f>(F29*3%)</f>
        <v>7.2450000000000001</v>
      </c>
      <c r="L29" s="13">
        <f>(F29-(G29+H29+I29+J29+K29))</f>
        <v>169.89524999999998</v>
      </c>
    </row>
    <row r="30" spans="1:12" x14ac:dyDescent="0.25">
      <c r="A30" s="3">
        <v>414789</v>
      </c>
      <c r="B30" s="3" t="s">
        <v>32</v>
      </c>
      <c r="C30" s="3" t="s">
        <v>52</v>
      </c>
      <c r="D30" s="4">
        <v>35</v>
      </c>
      <c r="E30" s="5">
        <v>10.25</v>
      </c>
      <c r="F30" s="11">
        <f>(D30*E30)</f>
        <v>358.75</v>
      </c>
      <c r="G30" s="5">
        <f>(F30*15%)</f>
        <v>53.8125</v>
      </c>
      <c r="H30" s="5">
        <f>(F30*6.2%)</f>
        <v>22.2425</v>
      </c>
      <c r="I30" s="5">
        <f>(F30*1.45%)</f>
        <v>5.2018749999999994</v>
      </c>
      <c r="J30" s="5">
        <f>(F30*4%)</f>
        <v>14.35</v>
      </c>
      <c r="K30" s="5">
        <f>(F30*3%)</f>
        <v>10.762499999999999</v>
      </c>
      <c r="L30" s="13">
        <f>(F30-(G30+H30+I30+J30+K30))</f>
        <v>252.38062500000001</v>
      </c>
    </row>
    <row r="31" spans="1:12" x14ac:dyDescent="0.25">
      <c r="A31" s="3">
        <v>211235</v>
      </c>
      <c r="B31" s="3" t="s">
        <v>31</v>
      </c>
      <c r="C31" s="3" t="s">
        <v>51</v>
      </c>
      <c r="D31" s="4">
        <v>27</v>
      </c>
      <c r="E31" s="5">
        <v>10</v>
      </c>
      <c r="F31" s="11">
        <f>(D31*E31)</f>
        <v>270</v>
      </c>
      <c r="G31" s="5">
        <f>(F31*15%)</f>
        <v>40.5</v>
      </c>
      <c r="H31" s="5">
        <f>(F31*6.2%)</f>
        <v>16.739999999999998</v>
      </c>
      <c r="I31" s="5">
        <f>(F31*1.45%)</f>
        <v>3.9149999999999996</v>
      </c>
      <c r="J31" s="5">
        <f>(F31*4%)</f>
        <v>10.8</v>
      </c>
      <c r="K31" s="5">
        <f>(F31*3%)</f>
        <v>8.1</v>
      </c>
      <c r="L31" s="13">
        <f>(F31-(G31+H31+I31+J31+K31))</f>
        <v>189.94499999999999</v>
      </c>
    </row>
    <row r="32" spans="1:12" x14ac:dyDescent="0.25">
      <c r="A32" s="3">
        <v>357915</v>
      </c>
      <c r="B32" s="3" t="s">
        <v>41</v>
      </c>
      <c r="C32" s="3" t="s">
        <v>60</v>
      </c>
      <c r="D32" s="4">
        <v>33</v>
      </c>
      <c r="E32" s="5">
        <v>10</v>
      </c>
      <c r="F32" s="11">
        <f>(D32*E32)</f>
        <v>330</v>
      </c>
      <c r="G32" s="5">
        <f>(F32*15%)</f>
        <v>49.5</v>
      </c>
      <c r="H32" s="5">
        <f>(F32*6.2%)</f>
        <v>20.46</v>
      </c>
      <c r="I32" s="5">
        <f>(F32*1.45%)</f>
        <v>4.7849999999999993</v>
      </c>
      <c r="J32" s="5">
        <f>(F32*4%)</f>
        <v>13.200000000000001</v>
      </c>
      <c r="K32" s="5">
        <f>(F32*3%)</f>
        <v>9.9</v>
      </c>
      <c r="L32" s="13">
        <f>(F32-(G32+H32+I32+J32+K32))</f>
        <v>232.15499999999997</v>
      </c>
    </row>
    <row r="33" spans="1:12" x14ac:dyDescent="0.25">
      <c r="A33" s="14" t="s">
        <v>68</v>
      </c>
      <c r="B33" s="14"/>
      <c r="C33" s="14"/>
      <c r="D33" s="15"/>
      <c r="E33" s="16"/>
      <c r="F33" s="16">
        <f>SUM(F13:F32)</f>
        <v>7326</v>
      </c>
      <c r="G33" s="16">
        <f t="shared" ref="G33:L33" si="0">SUM(G13:G32)</f>
        <v>1098.9000000000001</v>
      </c>
      <c r="H33" s="16">
        <f t="shared" si="0"/>
        <v>454.21199999999999</v>
      </c>
      <c r="I33" s="16">
        <f t="shared" si="0"/>
        <v>106.227</v>
      </c>
      <c r="J33" s="16">
        <f t="shared" si="0"/>
        <v>293.04000000000002</v>
      </c>
      <c r="K33" s="16">
        <f t="shared" si="0"/>
        <v>219.77999999999997</v>
      </c>
      <c r="L33" s="16">
        <f t="shared" si="0"/>
        <v>5153.8409999999994</v>
      </c>
    </row>
    <row r="34" spans="1:12" x14ac:dyDescent="0.25">
      <c r="A34" t="s">
        <v>64</v>
      </c>
    </row>
    <row r="35" spans="1:12" x14ac:dyDescent="0.25">
      <c r="A35" t="s">
        <v>65</v>
      </c>
    </row>
    <row r="36" spans="1:12" x14ac:dyDescent="0.25">
      <c r="A36" t="s">
        <v>66</v>
      </c>
    </row>
    <row r="37" spans="1:12" x14ac:dyDescent="0.25">
      <c r="A37" t="s">
        <v>67</v>
      </c>
    </row>
  </sheetData>
  <sortState ref="A13:L32">
    <sortCondition descending="1" ref="E13:E32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2013-01-24T15:01:04Z</dcterms:created>
  <dcterms:modified xsi:type="dcterms:W3CDTF">2013-01-24T15:23:51Z</dcterms:modified>
</cp:coreProperties>
</file>